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13'!$A$1:$Q$23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<sst xmlns="http://schemas.openxmlformats.org/spreadsheetml/2006/main" count="29" uniqueCount="29">
  <si>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</si>
  <si>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субъектов Российской Федерации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 на 2026 год и плановый период 2027 и 2028 годов
  КБК 11105420020000120
</t>
  </si>
  <si>
    <t xml:space="preserve">тыс. рублей</t>
  </si>
  <si>
    <t xml:space="preserve">Наименование вида дохода</t>
  </si>
  <si>
    <t xml:space="preserve">Факт 2023 год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</si>
  <si>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</si>
  <si>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</si>
  <si>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</si>
  <si>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</t>
  </si>
  <si>
    <t xml:space="preserve">факт 5 месяцев 2025 год</t>
  </si>
  <si>
    <t xml:space="preserve">ожид.поступ. 2025 год</t>
  </si>
  <si>
    <t xml:space="preserve">Темп роста (гр.6/гр.2), %</t>
  </si>
  <si>
    <t xml:space="preserve">среднее значение</t>
  </si>
  <si>
    <t xml:space="preserve">Размер уровня инфляции (4%)</t>
  </si>
  <si>
    <t xml:space="preserve">2026 год</t>
  </si>
  <si>
    <t xml:space="preserve">Темп роста (гр.8/гр.6)%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</si>
  <si>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</si>
  <si>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</si>
  <si>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</si>
  <si>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</si>
  <si>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субъектов Российской Федерации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</si>
  <si>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</si>
  <si>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</si>
  <si>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</si>
  <si>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</si>
  <si>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</si>
  <si>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</si>
  <si>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"июня"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</si>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</sst>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6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sz val="10.000000"/>
      <color indexed="2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7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wrapText="1"/>
    </xf>
    <xf fontId="0" fillId="0" borderId="10" numFmtId="0" xfId="0" applyBorder="1" applyAlignment="1">
      <alignment wrapText="1"/>
    </xf>
    <xf fontId="11" fillId="0" borderId="1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11" fillId="0" borderId="1" numFmtId="0" xfId="14" applyFont="1" applyBorder="1" applyAlignment="1">
      <alignment horizontal="center" vertical="center" wrapText="1"/>
    </xf>
    <xf fontId="10" fillId="0" borderId="11" numFmtId="0" xfId="0" applyFont="1" applyBorder="1" applyAlignment="1">
      <alignment horizontal="center" vertical="center" wrapText="1"/>
    </xf>
    <xf fontId="11" fillId="0" borderId="11" numFmtId="0" xfId="14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0" fillId="0" borderId="11" numFmtId="0" xfId="0" applyBorder="1" applyAlignment="1">
      <alignment wrapText="1"/>
    </xf>
    <xf fontId="11" fillId="0" borderId="1" numFmtId="160" xfId="0" applyNumberFormat="1" applyFont="1" applyBorder="1" applyAlignment="1">
      <alignment horizontal="right" wrapText="1"/>
    </xf>
    <xf fontId="11" fillId="0" borderId="1" numFmtId="0" xfId="0" applyFont="1" applyBorder="1" applyAlignment="1">
      <alignment horizontal="center" wrapText="1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1" fillId="0" borderId="1" numFmtId="0" xfId="0" applyFont="1" applyBorder="1" applyAlignment="1">
      <alignment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 wrapText="1"/>
    </xf>
    <xf fontId="12" fillId="0" borderId="1" numFmtId="160" xfId="0" applyNumberFormat="1" applyFont="1" applyBorder="1" applyAlignment="1">
      <alignment horizontal="center" vertical="center" wrapText="1"/>
    </xf>
    <xf fontId="11" fillId="0" borderId="1" numFmtId="4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3" fillId="0" borderId="0" numFmtId="0" xfId="0" applyFont="1"/>
    <xf fontId="10" fillId="0" borderId="6" numFmtId="0" xfId="0" applyFont="1" applyBorder="1"/>
    <xf fontId="10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0" fillId="0" borderId="12" numFmtId="0" xfId="0" applyFont="1" applyBorder="1"/>
    <xf fontId="10" fillId="0" borderId="1" numFmtId="160" xfId="0" applyNumberFormat="1" applyFont="1" applyBorder="1" applyAlignment="1">
      <alignment horizontal="right" vertical="center" wrapText="1"/>
    </xf>
    <xf fontId="14" fillId="0" borderId="0" numFmtId="0" xfId="0" applyFont="1"/>
    <xf fontId="11" fillId="0" borderId="0" numFmtId="0" xfId="0" applyFont="1" applyAlignment="1">
      <alignment wrapText="1"/>
    </xf>
    <xf fontId="15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B1" zoomScale="100" workbookViewId="0">
      <selection activeCell="M12" activeCellId="0" sqref="M12"/>
    </sheetView>
  </sheetViews>
  <sheetFormatPr defaultRowHeight="14.25"/>
  <cols>
    <col customWidth="1" min="1" max="1" style="1" width="39.42578125"/>
    <col customWidth="1" min="2" max="2" style="1" width="11.85546875"/>
    <col customWidth="1" min="3" max="3" style="1" width="10.7109375"/>
    <col customWidth="1" min="4" max="4" style="1" width="11.5703125"/>
    <col customWidth="1" min="5" max="5" style="1" width="12.7109375"/>
    <col customWidth="1" min="6" max="12" style="1" width="11.5703125"/>
    <col customWidth="1" min="13" max="13" style="1" width="11.28515625"/>
    <col customWidth="1" min="14" max="14" style="1" width="12.28515625"/>
    <col customWidth="1" min="15" max="15" style="1" width="10.42578125"/>
    <col customWidth="1" min="16" max="16" style="1" width="10.7109375"/>
    <col customWidth="1" min="17" max="17" style="1" width="11.140625"/>
    <col customWidth="1" min="18" max="18" style="1" width="6.42578125"/>
    <col customWidth="1" min="19" max="19" style="1" width="6.7109375"/>
    <col customWidth="1" hidden="1" min="20" max="20" style="1" width="22.42578125"/>
    <col customWidth="1" hidden="1" min="21" max="21" style="1" width="12.140625"/>
    <col customWidth="1" hidden="1" min="22" max="27" style="1" width="0"/>
    <col min="28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3"/>
      <c r="P1" s="3"/>
      <c r="Q1" s="3"/>
      <c r="S1" s="4"/>
      <c r="T1" s="4"/>
      <c r="U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10"/>
      <c r="T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 t="s">
        <v>2</v>
      </c>
      <c r="Q5" s="14"/>
      <c r="R5" s="10"/>
      <c r="S5" s="10"/>
      <c r="T5" s="10"/>
    </row>
    <row r="6" ht="27" customHeight="1">
      <c r="A6" s="15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4"/>
      <c r="R6" s="10"/>
      <c r="S6" s="10"/>
      <c r="T6" s="10"/>
    </row>
    <row r="7" ht="48">
      <c r="A7" s="16"/>
      <c r="B7" s="17" t="s">
        <v>4</v>
      </c>
      <c r="C7" s="18" t="s">
        <v>5</v>
      </c>
      <c r="D7" s="18" t="s">
        <v>6</v>
      </c>
      <c r="E7" s="19" t="s">
        <v>7</v>
      </c>
      <c r="F7" s="18" t="s">
        <v>8</v>
      </c>
      <c r="G7" s="18" t="s">
        <v>9</v>
      </c>
      <c r="H7" s="20" t="s">
        <v>10</v>
      </c>
      <c r="I7" s="19" t="s">
        <v>11</v>
      </c>
      <c r="J7" s="21" t="s">
        <v>12</v>
      </c>
      <c r="K7" s="21" t="s">
        <v>13</v>
      </c>
      <c r="L7" s="20" t="s">
        <v>14</v>
      </c>
      <c r="M7" s="22" t="s">
        <v>15</v>
      </c>
      <c r="N7" s="20" t="s">
        <v>16</v>
      </c>
      <c r="O7" s="19" t="s">
        <v>17</v>
      </c>
      <c r="P7" s="20" t="s">
        <v>18</v>
      </c>
      <c r="Q7" s="19" t="s">
        <v>19</v>
      </c>
      <c r="S7" s="1"/>
      <c r="T7" s="1"/>
    </row>
    <row r="8">
      <c r="A8" s="23"/>
      <c r="B8" s="24"/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5">
        <v>6</v>
      </c>
      <c r="I8" s="25">
        <v>7</v>
      </c>
      <c r="J8" s="25"/>
      <c r="K8" s="25"/>
      <c r="L8" s="25">
        <v>8</v>
      </c>
      <c r="M8" s="25">
        <v>9</v>
      </c>
      <c r="N8" s="25">
        <v>10</v>
      </c>
      <c r="O8" s="25">
        <v>11</v>
      </c>
      <c r="P8" s="25">
        <v>12</v>
      </c>
      <c r="Q8" s="25">
        <v>13</v>
      </c>
      <c r="R8" s="26"/>
      <c r="S8" s="27"/>
      <c r="T8" s="27"/>
    </row>
    <row r="9" ht="156">
      <c r="A9" s="28" t="s">
        <v>20</v>
      </c>
      <c r="B9" s="29">
        <v>0.20000000000000001</v>
      </c>
      <c r="C9" s="29">
        <v>39</v>
      </c>
      <c r="D9" s="29">
        <v>39.600000000000001</v>
      </c>
      <c r="E9" s="29">
        <f>C9/D9*100</f>
        <v>98.484848484848484</v>
      </c>
      <c r="F9" s="30">
        <v>14</v>
      </c>
      <c r="G9" s="30">
        <v>1.1000000000000001</v>
      </c>
      <c r="H9" s="31">
        <v>1.1000000000000001</v>
      </c>
      <c r="I9" s="30">
        <f>H9/D9</f>
        <v>0.02777777777777778</v>
      </c>
      <c r="J9" s="30">
        <f>(B9+D9+H9)/3</f>
        <v>13.633333333333335</v>
      </c>
      <c r="K9" s="32">
        <v>1.04</v>
      </c>
      <c r="L9" s="33">
        <f>J9*K9</f>
        <v>14.178666666666668</v>
      </c>
      <c r="M9" s="33">
        <f>L9/H9</f>
        <v>12.889696969696971</v>
      </c>
      <c r="N9" s="33">
        <f>L9*K9</f>
        <v>14.745813333333336</v>
      </c>
      <c r="O9" s="33">
        <f>N9/L9</f>
        <v>1.04</v>
      </c>
      <c r="P9" s="33">
        <f>N9*K9</f>
        <v>15.33564586666667</v>
      </c>
      <c r="Q9" s="33">
        <f>P9/N9</f>
        <v>1.04</v>
      </c>
      <c r="R9" s="26"/>
      <c r="S9" s="27"/>
      <c r="T9" s="27"/>
      <c r="U9" s="1" t="e">
        <f>#REF!/7.3</f>
        <v>#REF!</v>
      </c>
      <c r="W9" s="1" t="e">
        <f>#REF!/9.7</f>
        <v>#REF!</v>
      </c>
    </row>
    <row r="10" s="34" customFormat="1" ht="20.25" customHeight="1">
      <c r="A10" s="35" t="s">
        <v>21</v>
      </c>
      <c r="B10" s="36"/>
      <c r="C10" s="36"/>
      <c r="D10" s="36"/>
      <c r="E10" s="36"/>
      <c r="F10" s="36">
        <f>F9</f>
        <v>14</v>
      </c>
      <c r="G10" s="30">
        <f>G9</f>
        <v>1.1000000000000001</v>
      </c>
      <c r="H10" s="30">
        <f>H9</f>
        <v>1.1000000000000001</v>
      </c>
      <c r="I10" s="30"/>
      <c r="J10" s="30">
        <f>J9</f>
        <v>13.633333333333335</v>
      </c>
      <c r="K10" s="30"/>
      <c r="L10" s="33">
        <f>L9</f>
        <v>14.178666666666668</v>
      </c>
      <c r="M10" s="33"/>
      <c r="N10" s="33">
        <f>N9</f>
        <v>14.745813333333336</v>
      </c>
      <c r="O10" s="33"/>
      <c r="P10" s="33">
        <f>P9</f>
        <v>15.33564586666667</v>
      </c>
      <c r="Q10" s="33"/>
      <c r="R10" s="37"/>
      <c r="S10" s="37"/>
      <c r="T10" s="37"/>
      <c r="U10" s="30"/>
      <c r="V10" s="30"/>
      <c r="W10" s="30"/>
      <c r="X10" s="34"/>
    </row>
    <row r="11" s="34" customFormat="1" ht="21.75" customHeight="1">
      <c r="A11" s="38" t="s">
        <v>22</v>
      </c>
      <c r="B11" s="36"/>
      <c r="C11" s="36"/>
      <c r="D11" s="36"/>
      <c r="E11" s="36"/>
      <c r="F11" s="36"/>
      <c r="G11" s="36"/>
      <c r="H11" s="36">
        <f>ROUND(H10,-0.5)</f>
        <v>1</v>
      </c>
      <c r="I11" s="36"/>
      <c r="J11" s="36">
        <f>ROUND(J10,-0.5)</f>
        <v>14</v>
      </c>
      <c r="K11" s="36"/>
      <c r="L11" s="36">
        <f>ROUND(L10,-0.5)</f>
        <v>14</v>
      </c>
      <c r="M11" s="36">
        <f>L11/H11</f>
        <v>14</v>
      </c>
      <c r="N11" s="36">
        <f>ROUND(N10,-0.5)</f>
        <v>15</v>
      </c>
      <c r="O11" s="36">
        <f>N11/L11</f>
        <v>1.0714285714285714</v>
      </c>
      <c r="P11" s="36">
        <f>ROUND(P10,-0.5)</f>
        <v>15</v>
      </c>
      <c r="Q11" s="39">
        <f>P11/N11</f>
        <v>1</v>
      </c>
      <c r="R11" s="37"/>
      <c r="S11" s="37"/>
      <c r="T11" s="37"/>
      <c r="V11" s="34"/>
      <c r="W11" s="34"/>
      <c r="X11" s="34"/>
    </row>
    <row r="12" ht="16.5">
      <c r="R12" s="40"/>
    </row>
    <row r="13" ht="18.600000000000001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41"/>
    </row>
    <row r="14" ht="27" hidden="1" customHeight="1">
      <c r="V14" s="4"/>
      <c r="W14" s="4"/>
      <c r="X14" s="4"/>
    </row>
    <row r="15" ht="15" customHeight="1">
      <c r="A15" s="42" t="s">
        <v>23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V15" s="4"/>
      <c r="W15" s="4"/>
      <c r="X15" s="4"/>
    </row>
    <row r="16" ht="15" customHeight="1">
      <c r="A16" s="43" t="s">
        <v>24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V16" s="4"/>
      <c r="W16" s="4"/>
      <c r="X16" s="4"/>
    </row>
    <row r="17" ht="21.75" customHeight="1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V17" s="4"/>
      <c r="W17" s="4"/>
      <c r="X17" s="4"/>
    </row>
    <row r="18" ht="15">
      <c r="A18" s="42" t="s">
        <v>25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V18" s="45"/>
      <c r="W18" s="45"/>
      <c r="X18" s="45"/>
    </row>
    <row r="19">
      <c r="A19" s="43" t="s">
        <v>26</v>
      </c>
      <c r="B19" s="43"/>
      <c r="C19" s="43"/>
      <c r="D19" s="43"/>
      <c r="E19" s="43"/>
      <c r="F19" s="43"/>
      <c r="G19" s="43"/>
      <c r="H19" s="43"/>
      <c r="I19" s="43"/>
      <c r="J19" s="43"/>
      <c r="K19" s="43"/>
      <c r="V19" s="46"/>
      <c r="W19" s="46"/>
      <c r="X19" s="46"/>
    </row>
    <row r="20">
      <c r="A20" s="43" t="s">
        <v>27</v>
      </c>
      <c r="B20" s="43"/>
      <c r="C20" s="43"/>
      <c r="D20" s="43"/>
      <c r="E20" s="43"/>
      <c r="F20" s="43"/>
      <c r="G20" s="43"/>
      <c r="H20" s="43"/>
      <c r="I20" s="43"/>
      <c r="J20" s="43"/>
      <c r="K20" s="43"/>
      <c r="V20" s="46"/>
      <c r="W20" s="46"/>
      <c r="X20" s="46"/>
    </row>
    <row r="21">
      <c r="A21" s="43" t="s">
        <v>28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1"/>
      <c r="V21" s="46"/>
      <c r="W21" s="46"/>
      <c r="X21" s="46"/>
    </row>
    <row r="22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V22" s="46"/>
      <c r="W22" s="46"/>
      <c r="X22" s="46"/>
    </row>
    <row r="2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V23" s="46"/>
      <c r="W23" s="46"/>
      <c r="X23" s="46"/>
    </row>
    <row r="24">
      <c r="V24" s="46"/>
      <c r="W24" s="46"/>
      <c r="X24" s="46"/>
    </row>
  </sheetData>
  <mergeCells count="13">
    <mergeCell ref="N1:Q1"/>
    <mergeCell ref="S1:U1"/>
    <mergeCell ref="A2:U2"/>
    <mergeCell ref="A4:Q4"/>
    <mergeCell ref="P5:Q5"/>
    <mergeCell ref="A6:A8"/>
    <mergeCell ref="A13:Q13"/>
    <mergeCell ref="A15:F15"/>
    <mergeCell ref="A16:F16"/>
    <mergeCell ref="A18:F18"/>
    <mergeCell ref="A19:F19"/>
    <mergeCell ref="A20:F20"/>
    <mergeCell ref="A21:F21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7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2025-06-25T05:13:44Z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